
<file path=[Content_Types].xml><?xml version="1.0" encoding="utf-8"?>
<Types xmlns="http://schemas.openxmlformats.org/package/2006/content-types">
  <Default Extension="xml" ContentType="application/xml"/>
  <Default Extension="jpeg" ContentType="image/jpe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2624"/>
  <workbookPr showInkAnnotation="0" autoCompressPictures="0"/>
  <bookViews>
    <workbookView xWindow="40" yWindow="0" windowWidth="26260" windowHeight="16840" tabRatio="500"/>
  </bookViews>
  <sheets>
    <sheet name="Sheet1" sheetId="1"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H25" i="1" l="1"/>
  <c r="H26" i="1"/>
  <c r="H18" i="1"/>
  <c r="H27" i="1"/>
  <c r="H28" i="1"/>
  <c r="H36" i="1"/>
  <c r="G25" i="1"/>
  <c r="G26" i="1"/>
  <c r="G27" i="1"/>
  <c r="G28" i="1"/>
  <c r="G36" i="1"/>
  <c r="F25" i="1"/>
  <c r="F26" i="1"/>
  <c r="F27" i="1"/>
  <c r="F28" i="1"/>
  <c r="F36" i="1"/>
  <c r="H29" i="1"/>
  <c r="G29" i="1"/>
  <c r="F29" i="1"/>
  <c r="H19" i="1"/>
  <c r="H20" i="1"/>
</calcChain>
</file>

<file path=xl/sharedStrings.xml><?xml version="1.0" encoding="utf-8"?>
<sst xmlns="http://schemas.openxmlformats.org/spreadsheetml/2006/main" count="22" uniqueCount="21">
  <si>
    <t>Average Miles Traveld (Annually)</t>
  </si>
  <si>
    <t>Average Fuel Economy in Miles Per Gallon</t>
  </si>
  <si>
    <t>Fuel Cost Per Gallon</t>
  </si>
  <si>
    <t>Average Fuel Consumption in Gallon Per Year</t>
  </si>
  <si>
    <t>Average Fuel Expense in Dollar Per Year</t>
  </si>
  <si>
    <t>Vehicle Fuel Expenses</t>
  </si>
  <si>
    <t>Fuel Savings with HIT Series products</t>
  </si>
  <si>
    <t>Average Increase in Miles Per Gallon</t>
  </si>
  <si>
    <t>Averge Increase in Fuel Economy in Percent</t>
  </si>
  <si>
    <t>Average Fuel Savings In Gallon Per Year</t>
  </si>
  <si>
    <t>Average Fuel Savings in Dollar Per Year</t>
  </si>
  <si>
    <t>Number of Vehicles In Fleet</t>
  </si>
  <si>
    <t>Total Fuel Expense For Fleet Annually</t>
  </si>
  <si>
    <t>Total Fuel Savings For Fleet Annually</t>
  </si>
  <si>
    <t>HIT22T with Automatic Refill System and Cooling System*</t>
  </si>
  <si>
    <t>*excludes installation charge</t>
  </si>
  <si>
    <t xml:space="preserve">Instructions: </t>
  </si>
  <si>
    <t>Customer Input</t>
  </si>
  <si>
    <t>Return On Investment in Months</t>
  </si>
  <si>
    <t>For ROI Calculation:                                                                                   Fill out the RED Cells in the Customer Input Section</t>
  </si>
  <si>
    <t xml:space="preserve">Disclaimer: This ROI calculator is provided only to illustrate potential fuel savings and fuel expense results and does not guarantee the performance of any HIT-Series products.  Calculator formulas and assumptions are based on benchmark results from independent testing by California Envirionment Engineering, LLC.  Actual results may vary.  This Calculator is not a substitue for a ROI calculation tailored to your unique circumstances and or your business needs.  Hydrogen Injection Technology, Inc. is not responsible for any damages resulting from your reliance upon this caluclator and its calculations.  Hydrogen Injection Technology, Inc. is not liable for any damages resulting from third party reliance upon this calculator and its calculations.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</si>
</sst>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5" formatCode="&quot;$&quot;#,##0_);\(&quot;$&quot;#,##0\)"/>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409]#,##0_);\([$$-409]#,##0\)"/>
  </numFmts>
  <fonts count="11" x14ac:knownFonts="1">
    <font>
      <sz val="12"/>
      <color theme="1"/>
      <name val="Calibri"/>
      <family val="2"/>
      <scheme val="minor"/>
    </font>
    <font>
      <sz val="12"/>
      <color theme="1"/>
      <name val="Calibri"/>
      <family val="2"/>
      <scheme val="minor"/>
    </font>
    <font>
      <b/>
      <sz val="12"/>
      <color theme="1"/>
      <name val="Calibri"/>
      <family val="2"/>
      <scheme val="minor"/>
    </font>
    <font>
      <sz val="12"/>
      <color theme="0"/>
      <name val="Calibri"/>
      <family val="2"/>
      <scheme val="minor"/>
    </font>
    <font>
      <sz val="16"/>
      <color theme="1"/>
      <name val="Calibri"/>
      <scheme val="minor"/>
    </font>
    <font>
      <u/>
      <sz val="12"/>
      <color theme="10"/>
      <name val="Calibri"/>
      <family val="2"/>
      <scheme val="minor"/>
    </font>
    <font>
      <u/>
      <sz val="12"/>
      <color theme="11"/>
      <name val="Calibri"/>
      <family val="2"/>
      <scheme val="minor"/>
    </font>
    <font>
      <i/>
      <sz val="12"/>
      <color theme="1"/>
      <name val="Calibri"/>
      <scheme val="minor"/>
    </font>
    <font>
      <sz val="12"/>
      <name val="Calibri"/>
      <scheme val="minor"/>
    </font>
    <font>
      <b/>
      <sz val="16"/>
      <color theme="1"/>
      <name val="Calibri"/>
      <scheme val="minor"/>
    </font>
    <font>
      <sz val="8"/>
      <name val="Calibri"/>
      <family val="2"/>
      <scheme val="minor"/>
    </font>
  </fonts>
  <fills count="6">
    <fill>
      <patternFill patternType="none"/>
    </fill>
    <fill>
      <patternFill patternType="gray125"/>
    </fill>
    <fill>
      <patternFill patternType="solid">
        <fgColor rgb="FFFF0000"/>
        <bgColor indexed="64"/>
      </patternFill>
    </fill>
    <fill>
      <patternFill patternType="solid">
        <fgColor rgb="FF6CFA41"/>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s>
  <cellStyleXfs count="2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50">
    <xf numFmtId="0" fontId="0" fillId="0" borderId="0" xfId="0"/>
    <xf numFmtId="0" fontId="4" fillId="0" borderId="0" xfId="0" applyFont="1"/>
    <xf numFmtId="44" fontId="0" fillId="0" borderId="0" xfId="2" applyFont="1"/>
    <xf numFmtId="165" fontId="0" fillId="0" borderId="0" xfId="2" applyNumberFormat="1" applyFont="1"/>
    <xf numFmtId="0" fontId="2" fillId="0" borderId="0" xfId="0" applyFont="1"/>
    <xf numFmtId="0" fontId="7" fillId="0" borderId="0" xfId="0" applyFont="1"/>
    <xf numFmtId="0" fontId="0" fillId="0" borderId="4" xfId="0" applyBorder="1"/>
    <xf numFmtId="0" fontId="0" fillId="0" borderId="5" xfId="0" applyBorder="1"/>
    <xf numFmtId="0" fontId="0" fillId="0" borderId="7" xfId="0" applyBorder="1"/>
    <xf numFmtId="0" fontId="0" fillId="0" borderId="0" xfId="0" applyBorder="1"/>
    <xf numFmtId="0" fontId="0" fillId="0" borderId="9" xfId="0" applyBorder="1"/>
    <xf numFmtId="0" fontId="0" fillId="0" borderId="10" xfId="0" applyBorder="1"/>
    <xf numFmtId="9" fontId="0" fillId="0" borderId="5" xfId="3" applyNumberFormat="1" applyFont="1" applyBorder="1" applyAlignment="1">
      <alignment horizontal="center"/>
    </xf>
    <xf numFmtId="9" fontId="0" fillId="0" borderId="6" xfId="3" applyNumberFormat="1" applyFont="1" applyBorder="1" applyAlignment="1">
      <alignment horizontal="center"/>
    </xf>
    <xf numFmtId="164" fontId="0" fillId="0" borderId="8" xfId="1" applyNumberFormat="1" applyFont="1" applyBorder="1"/>
    <xf numFmtId="0" fontId="2" fillId="0" borderId="1" xfId="0" applyFont="1" applyBorder="1"/>
    <xf numFmtId="0" fontId="2" fillId="0" borderId="2" xfId="0" applyFont="1" applyBorder="1"/>
    <xf numFmtId="2" fontId="2" fillId="0" borderId="2" xfId="0" applyNumberFormat="1" applyFont="1" applyBorder="1" applyAlignment="1">
      <alignment horizontal="center"/>
    </xf>
    <xf numFmtId="2" fontId="2" fillId="0" borderId="3" xfId="0" applyNumberFormat="1" applyFont="1" applyBorder="1" applyAlignment="1">
      <alignment horizontal="center"/>
    </xf>
    <xf numFmtId="44" fontId="0" fillId="0" borderId="0" xfId="2" applyNumberFormat="1" applyFont="1" applyBorder="1"/>
    <xf numFmtId="164" fontId="0" fillId="0" borderId="6" xfId="1" applyNumberFormat="1" applyFont="1" applyBorder="1" applyProtection="1"/>
    <xf numFmtId="164" fontId="3" fillId="2" borderId="6" xfId="1" applyNumberFormat="1" applyFont="1" applyFill="1" applyBorder="1" applyAlignment="1">
      <alignment horizontal="center"/>
    </xf>
    <xf numFmtId="164" fontId="0" fillId="0" borderId="12" xfId="1" applyNumberFormat="1" applyFont="1" applyBorder="1"/>
    <xf numFmtId="0" fontId="0" fillId="0" borderId="13" xfId="0" applyBorder="1"/>
    <xf numFmtId="44" fontId="8" fillId="5" borderId="13" xfId="2" applyFont="1" applyFill="1" applyBorder="1"/>
    <xf numFmtId="0" fontId="0" fillId="0" borderId="14" xfId="0" applyBorder="1" applyAlignment="1">
      <alignment horizontal="center"/>
    </xf>
    <xf numFmtId="44" fontId="3" fillId="2" borderId="8" xfId="2" applyFont="1" applyFill="1" applyBorder="1" applyAlignment="1">
      <alignment horizontal="center"/>
    </xf>
    <xf numFmtId="43" fontId="3" fillId="2" borderId="8" xfId="1" applyFont="1" applyFill="1" applyBorder="1" applyAlignment="1">
      <alignment horizontal="center"/>
    </xf>
    <xf numFmtId="164" fontId="3" fillId="2" borderId="11" xfId="1" applyNumberFormat="1" applyFont="1" applyFill="1" applyBorder="1" applyAlignment="1">
      <alignment horizontal="right"/>
    </xf>
    <xf numFmtId="43" fontId="0" fillId="0" borderId="0" xfId="1" applyFont="1" applyBorder="1" applyAlignment="1">
      <alignment horizontal="right"/>
    </xf>
    <xf numFmtId="43" fontId="0" fillId="0" borderId="8" xfId="1" applyFont="1" applyBorder="1" applyAlignment="1">
      <alignment horizontal="right"/>
    </xf>
    <xf numFmtId="164" fontId="0" fillId="0" borderId="0" xfId="1" applyNumberFormat="1" applyFont="1" applyBorder="1"/>
    <xf numFmtId="164" fontId="0" fillId="3" borderId="0" xfId="1" applyNumberFormat="1" applyFont="1" applyFill="1" applyBorder="1"/>
    <xf numFmtId="164" fontId="0" fillId="3" borderId="8" xfId="1" applyNumberFormat="1" applyFont="1" applyFill="1" applyBorder="1"/>
    <xf numFmtId="166" fontId="0" fillId="3" borderId="0" xfId="2" applyNumberFormat="1" applyFont="1" applyFill="1" applyBorder="1"/>
    <xf numFmtId="166" fontId="0" fillId="3" borderId="8" xfId="2" applyNumberFormat="1" applyFont="1" applyFill="1" applyBorder="1"/>
    <xf numFmtId="166" fontId="2" fillId="3" borderId="10" xfId="2" applyNumberFormat="1" applyFont="1" applyFill="1" applyBorder="1"/>
    <xf numFmtId="166" fontId="2" fillId="3" borderId="11" xfId="2" applyNumberFormat="1" applyFont="1" applyFill="1" applyBorder="1"/>
    <xf numFmtId="9" fontId="0" fillId="0" borderId="1" xfId="3" applyNumberFormat="1" applyFont="1" applyBorder="1" applyAlignment="1">
      <alignment horizontal="center"/>
    </xf>
    <xf numFmtId="2" fontId="2" fillId="0" borderId="1" xfId="1" applyNumberFormat="1" applyFont="1" applyBorder="1" applyAlignment="1">
      <alignment horizontal="center"/>
    </xf>
    <xf numFmtId="5" fontId="0" fillId="0" borderId="8" xfId="2" applyNumberFormat="1" applyFont="1" applyBorder="1" applyProtection="1"/>
    <xf numFmtId="5" fontId="0" fillId="0" borderId="11" xfId="2" applyNumberFormat="1" applyFont="1" applyBorder="1" applyProtection="1"/>
    <xf numFmtId="5" fontId="0" fillId="0" borderId="0" xfId="2" applyNumberFormat="1" applyFont="1"/>
    <xf numFmtId="0" fontId="7" fillId="0" borderId="0" xfId="0" applyFont="1" applyAlignment="1">
      <alignment horizontal="center" wrapText="1"/>
    </xf>
    <xf numFmtId="0" fontId="0" fillId="0" borderId="0" xfId="0" applyAlignment="1">
      <alignment horizontal="center"/>
    </xf>
    <xf numFmtId="0" fontId="4" fillId="4" borderId="1" xfId="0" applyFont="1" applyFill="1" applyBorder="1" applyAlignment="1">
      <alignment horizontal="center"/>
    </xf>
    <xf numFmtId="0" fontId="4" fillId="4" borderId="2" xfId="0" applyFont="1" applyFill="1" applyBorder="1" applyAlignment="1">
      <alignment horizontal="center"/>
    </xf>
    <xf numFmtId="0" fontId="4" fillId="4" borderId="3" xfId="0" applyFont="1" applyFill="1" applyBorder="1" applyAlignment="1">
      <alignment horizontal="center"/>
    </xf>
    <xf numFmtId="0" fontId="9" fillId="2" borderId="0" xfId="0" applyFont="1" applyFill="1" applyAlignment="1">
      <alignment horizontal="center" vertical="center"/>
    </xf>
    <xf numFmtId="0" fontId="4" fillId="0" borderId="0" xfId="0" applyFont="1" applyAlignment="1">
      <alignment horizontal="center" wrapText="1"/>
    </xf>
  </cellXfs>
  <cellStyles count="20">
    <cellStyle name="Comma" xfId="1" builtinId="3"/>
    <cellStyle name="Currency" xfId="2" builtinId="4"/>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Normal" xfId="0" builtinId="0"/>
    <cellStyle name="Percent" xfId="3" builtinId="5"/>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711200</xdr:colOff>
      <xdr:row>0</xdr:row>
      <xdr:rowOff>25400</xdr:rowOff>
    </xdr:from>
    <xdr:to>
      <xdr:col>6</xdr:col>
      <xdr:colOff>38100</xdr:colOff>
      <xdr:row>7</xdr:row>
      <xdr:rowOff>6350</xdr:rowOff>
    </xdr:to>
    <xdr:pic>
      <xdr:nvPicPr>
        <xdr:cNvPr id="2" name="Picture 1"/>
        <xdr:cNvPicPr>
          <a:picLocks noChangeAspect="1"/>
        </xdr:cNvPicPr>
      </xdr:nvPicPr>
      <xdr:blipFill>
        <a:blip xmlns:r="http://schemas.openxmlformats.org/officeDocument/2006/relationships" r:embed="rId1"/>
        <a:stretch>
          <a:fillRect/>
        </a:stretch>
      </xdr:blipFill>
      <xdr:spPr>
        <a:xfrm>
          <a:off x="1536700" y="25400"/>
          <a:ext cx="3581400" cy="1492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H39"/>
  <sheetViews>
    <sheetView tabSelected="1" topLeftCell="A34" zoomScale="150" zoomScaleNormal="150" zoomScalePageLayoutView="150" workbookViewId="0">
      <selection activeCell="F42" sqref="F42"/>
    </sheetView>
  </sheetViews>
  <sheetFormatPr baseColWidth="10" defaultRowHeight="15" x14ac:dyDescent="0"/>
  <cols>
    <col min="6" max="7" width="12.5" bestFit="1" customWidth="1"/>
    <col min="8" max="8" width="14.1640625" bestFit="1" customWidth="1"/>
  </cols>
  <sheetData>
    <row r="1" spans="1:8">
      <c r="A1" s="44"/>
      <c r="B1" s="44"/>
      <c r="C1" s="44"/>
      <c r="D1" s="44"/>
      <c r="E1" s="44"/>
      <c r="F1" s="44"/>
      <c r="G1" s="44"/>
      <c r="H1" s="44"/>
    </row>
    <row r="2" spans="1:8">
      <c r="A2" s="44"/>
      <c r="B2" s="44"/>
      <c r="C2" s="44"/>
      <c r="D2" s="44"/>
      <c r="E2" s="44"/>
      <c r="F2" s="44"/>
      <c r="G2" s="44"/>
      <c r="H2" s="44"/>
    </row>
    <row r="3" spans="1:8">
      <c r="A3" s="44"/>
      <c r="B3" s="44"/>
      <c r="C3" s="44"/>
      <c r="D3" s="44"/>
      <c r="E3" s="44"/>
      <c r="F3" s="44"/>
      <c r="G3" s="44"/>
      <c r="H3" s="44"/>
    </row>
    <row r="4" spans="1:8">
      <c r="A4" s="44"/>
      <c r="B4" s="44"/>
      <c r="C4" s="44"/>
      <c r="D4" s="44"/>
      <c r="E4" s="44"/>
      <c r="F4" s="44"/>
      <c r="G4" s="44"/>
      <c r="H4" s="44"/>
    </row>
    <row r="5" spans="1:8">
      <c r="A5" s="44"/>
      <c r="B5" s="44"/>
      <c r="C5" s="44"/>
      <c r="D5" s="44"/>
      <c r="E5" s="44"/>
      <c r="F5" s="44"/>
      <c r="G5" s="44"/>
      <c r="H5" s="44"/>
    </row>
    <row r="6" spans="1:8">
      <c r="A6" s="44"/>
      <c r="B6" s="44"/>
      <c r="C6" s="44"/>
      <c r="D6" s="44"/>
      <c r="E6" s="44"/>
      <c r="F6" s="44"/>
      <c r="G6" s="44"/>
      <c r="H6" s="44"/>
    </row>
    <row r="7" spans="1:8" ht="29" customHeight="1">
      <c r="A7" s="44"/>
      <c r="B7" s="44"/>
      <c r="C7" s="44"/>
      <c r="D7" s="44"/>
      <c r="E7" s="44"/>
      <c r="F7" s="44"/>
      <c r="G7" s="44"/>
      <c r="H7" s="44"/>
    </row>
    <row r="8" spans="1:8" ht="42" customHeight="1">
      <c r="A8" s="48" t="s">
        <v>16</v>
      </c>
      <c r="B8" s="48"/>
      <c r="C8" s="49" t="s">
        <v>19</v>
      </c>
      <c r="D8" s="49"/>
      <c r="E8" s="49"/>
      <c r="F8" s="49"/>
      <c r="G8" s="49"/>
      <c r="H8" s="49"/>
    </row>
    <row r="9" spans="1:8" ht="16" thickBot="1">
      <c r="F9" s="11"/>
    </row>
    <row r="10" spans="1:8" s="1" customFormat="1" ht="21" thickBot="1">
      <c r="A10" s="45" t="s">
        <v>17</v>
      </c>
      <c r="B10" s="46"/>
      <c r="C10" s="46"/>
      <c r="D10" s="46"/>
      <c r="E10" s="46"/>
      <c r="F10" s="46"/>
      <c r="G10" s="46"/>
      <c r="H10" s="47"/>
    </row>
    <row r="11" spans="1:8">
      <c r="A11" s="6" t="s">
        <v>0</v>
      </c>
      <c r="B11" s="7"/>
      <c r="C11" s="7"/>
      <c r="D11" s="7"/>
      <c r="E11" s="7"/>
      <c r="F11" s="9"/>
      <c r="G11" s="22"/>
      <c r="H11" s="21">
        <v>120000</v>
      </c>
    </row>
    <row r="12" spans="1:8">
      <c r="A12" s="8" t="s">
        <v>1</v>
      </c>
      <c r="B12" s="9"/>
      <c r="C12" s="9"/>
      <c r="D12" s="9"/>
      <c r="E12" s="9"/>
      <c r="F12" s="9"/>
      <c r="G12" s="23"/>
      <c r="H12" s="27">
        <v>5.8</v>
      </c>
    </row>
    <row r="13" spans="1:8">
      <c r="A13" s="8" t="s">
        <v>2</v>
      </c>
      <c r="B13" s="9"/>
      <c r="C13" s="9"/>
      <c r="D13" s="9"/>
      <c r="E13" s="9"/>
      <c r="F13" s="9"/>
      <c r="G13" s="24"/>
      <c r="H13" s="26">
        <v>4.2</v>
      </c>
    </row>
    <row r="14" spans="1:8" ht="16" thickBot="1">
      <c r="A14" s="10" t="s">
        <v>11</v>
      </c>
      <c r="B14" s="11"/>
      <c r="C14" s="11"/>
      <c r="D14" s="11"/>
      <c r="E14" s="11"/>
      <c r="F14" s="11"/>
      <c r="G14" s="25"/>
      <c r="H14" s="28">
        <v>1</v>
      </c>
    </row>
    <row r="16" spans="1:8" ht="16" thickBot="1"/>
    <row r="17" spans="1:8" ht="21" thickBot="1">
      <c r="A17" s="45" t="s">
        <v>5</v>
      </c>
      <c r="B17" s="46"/>
      <c r="C17" s="46"/>
      <c r="D17" s="46"/>
      <c r="E17" s="46"/>
      <c r="F17" s="46"/>
      <c r="G17" s="46"/>
      <c r="H17" s="47"/>
    </row>
    <row r="18" spans="1:8">
      <c r="A18" s="6" t="s">
        <v>3</v>
      </c>
      <c r="B18" s="7"/>
      <c r="C18" s="7"/>
      <c r="D18" s="7"/>
      <c r="E18" s="7"/>
      <c r="F18" s="7"/>
      <c r="G18" s="7"/>
      <c r="H18" s="20">
        <f>H11/H12</f>
        <v>20689.655172413793</v>
      </c>
    </row>
    <row r="19" spans="1:8">
      <c r="A19" s="8" t="s">
        <v>4</v>
      </c>
      <c r="B19" s="9"/>
      <c r="C19" s="9"/>
      <c r="D19" s="9"/>
      <c r="E19" s="9"/>
      <c r="F19" s="9"/>
      <c r="G19" s="9"/>
      <c r="H19" s="40">
        <f>H18*H13</f>
        <v>86896.551724137942</v>
      </c>
    </row>
    <row r="20" spans="1:8" ht="16" thickBot="1">
      <c r="A20" s="10" t="s">
        <v>12</v>
      </c>
      <c r="B20" s="11"/>
      <c r="C20" s="11"/>
      <c r="D20" s="11"/>
      <c r="E20" s="11"/>
      <c r="F20" s="11"/>
      <c r="G20" s="11"/>
      <c r="H20" s="41">
        <f>H19*H14</f>
        <v>86896.551724137942</v>
      </c>
    </row>
    <row r="21" spans="1:8">
      <c r="A21" s="9"/>
      <c r="B21" s="9"/>
      <c r="C21" s="9"/>
      <c r="D21" s="9"/>
      <c r="E21" s="9"/>
      <c r="F21" s="9"/>
      <c r="G21" s="9"/>
      <c r="H21" s="19"/>
    </row>
    <row r="22" spans="1:8" ht="16" thickBot="1">
      <c r="H22" s="2"/>
    </row>
    <row r="23" spans="1:8" ht="21" thickBot="1">
      <c r="A23" s="45" t="s">
        <v>6</v>
      </c>
      <c r="B23" s="46"/>
      <c r="C23" s="46"/>
      <c r="D23" s="46"/>
      <c r="E23" s="46"/>
      <c r="F23" s="46"/>
      <c r="G23" s="46"/>
      <c r="H23" s="47"/>
    </row>
    <row r="24" spans="1:8">
      <c r="A24" s="6" t="s">
        <v>8</v>
      </c>
      <c r="B24" s="7"/>
      <c r="C24" s="7"/>
      <c r="D24" s="7"/>
      <c r="E24" s="7"/>
      <c r="F24" s="12">
        <v>0.15</v>
      </c>
      <c r="G24" s="12">
        <v>0.2</v>
      </c>
      <c r="H24" s="13">
        <v>0.25</v>
      </c>
    </row>
    <row r="25" spans="1:8">
      <c r="A25" s="8" t="s">
        <v>7</v>
      </c>
      <c r="B25" s="9"/>
      <c r="C25" s="9"/>
      <c r="D25" s="9"/>
      <c r="E25" s="9"/>
      <c r="F25" s="29">
        <f>H12*F24</f>
        <v>0.87</v>
      </c>
      <c r="G25" s="29">
        <f>H12*G24</f>
        <v>1.1599999999999999</v>
      </c>
      <c r="H25" s="30">
        <f>H12*H24</f>
        <v>1.45</v>
      </c>
    </row>
    <row r="26" spans="1:8">
      <c r="A26" s="8" t="s">
        <v>3</v>
      </c>
      <c r="B26" s="9"/>
      <c r="C26" s="9"/>
      <c r="D26" s="9"/>
      <c r="E26" s="9"/>
      <c r="F26" s="31">
        <f>H11/(H12+F25)</f>
        <v>17991.004497751124</v>
      </c>
      <c r="G26" s="31">
        <f>H11/(H12+G25)</f>
        <v>17241.379310344826</v>
      </c>
      <c r="H26" s="14">
        <f>H11/(H12+H25)</f>
        <v>16551.724137931036</v>
      </c>
    </row>
    <row r="27" spans="1:8">
      <c r="A27" s="8" t="s">
        <v>9</v>
      </c>
      <c r="B27" s="9"/>
      <c r="C27" s="9"/>
      <c r="D27" s="9"/>
      <c r="E27" s="9"/>
      <c r="F27" s="32">
        <f>H18-F26</f>
        <v>2698.6506746626692</v>
      </c>
      <c r="G27" s="32">
        <f>H18-G26</f>
        <v>3448.2758620689674</v>
      </c>
      <c r="H27" s="33">
        <f>H18-H26</f>
        <v>4137.9310344827572</v>
      </c>
    </row>
    <row r="28" spans="1:8">
      <c r="A28" s="8" t="s">
        <v>10</v>
      </c>
      <c r="B28" s="9"/>
      <c r="C28" s="9"/>
      <c r="D28" s="9"/>
      <c r="E28" s="9"/>
      <c r="F28" s="34">
        <f>F27*H13</f>
        <v>11334.33283358321</v>
      </c>
      <c r="G28" s="34">
        <f>G27*H13</f>
        <v>14482.758620689663</v>
      </c>
      <c r="H28" s="35">
        <f>H27*H13</f>
        <v>17379.31034482758</v>
      </c>
    </row>
    <row r="29" spans="1:8" ht="16" thickBot="1">
      <c r="A29" s="10" t="s">
        <v>13</v>
      </c>
      <c r="B29" s="11"/>
      <c r="C29" s="11"/>
      <c r="D29" s="11"/>
      <c r="E29" s="11"/>
      <c r="F29" s="36">
        <f>F28*H14</f>
        <v>11334.33283358321</v>
      </c>
      <c r="G29" s="36">
        <f>G28*H14</f>
        <v>14482.758620689663</v>
      </c>
      <c r="H29" s="37">
        <f>H28*H14</f>
        <v>17379.31034482758</v>
      </c>
    </row>
    <row r="32" spans="1:8">
      <c r="A32" t="s">
        <v>14</v>
      </c>
      <c r="H32" s="42">
        <v>15000</v>
      </c>
    </row>
    <row r="33" spans="1:8">
      <c r="A33" s="5" t="s">
        <v>15</v>
      </c>
      <c r="H33" s="3"/>
    </row>
    <row r="34" spans="1:8" ht="16" thickBot="1">
      <c r="A34" s="5"/>
      <c r="H34" s="3"/>
    </row>
    <row r="35" spans="1:8" ht="16" thickBot="1">
      <c r="A35" s="5"/>
      <c r="F35" s="38">
        <v>0.15</v>
      </c>
      <c r="G35" s="12">
        <v>0.2</v>
      </c>
      <c r="H35" s="13">
        <v>0.25</v>
      </c>
    </row>
    <row r="36" spans="1:8" s="4" customFormat="1" ht="16" thickBot="1">
      <c r="A36" s="15" t="s">
        <v>18</v>
      </c>
      <c r="B36" s="16"/>
      <c r="C36" s="16"/>
      <c r="D36" s="16"/>
      <c r="E36" s="16"/>
      <c r="F36" s="39">
        <f>12*H32/F28</f>
        <v>15.880952380952378</v>
      </c>
      <c r="G36" s="17">
        <f>12*H32/G28</f>
        <v>12.428571428571422</v>
      </c>
      <c r="H36" s="18">
        <f>12*H32/H28</f>
        <v>10.357142857142861</v>
      </c>
    </row>
    <row r="39" spans="1:8" ht="106" customHeight="1">
      <c r="A39" s="43" t="s">
        <v>20</v>
      </c>
      <c r="B39" s="43"/>
      <c r="C39" s="43"/>
      <c r="D39" s="43"/>
      <c r="E39" s="43"/>
      <c r="F39" s="43"/>
      <c r="G39" s="43"/>
      <c r="H39" s="43"/>
    </row>
  </sheetData>
  <mergeCells count="7">
    <mergeCell ref="A39:H39"/>
    <mergeCell ref="A1:H7"/>
    <mergeCell ref="A10:H10"/>
    <mergeCell ref="A17:H17"/>
    <mergeCell ref="A23:H23"/>
    <mergeCell ref="A8:B8"/>
    <mergeCell ref="C8:H8"/>
  </mergeCells>
  <phoneticPr fontId="10" type="noConversion"/>
  <pageMargins left="0.75" right="0.75" top="1" bottom="1" header="0.5" footer="0.5"/>
  <pageSetup scale="89" orientation="portrait" horizontalDpi="4294967292" verticalDpi="4294967292"/>
  <drawing r:id="rId1"/>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Hydrogen Injection Technology,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 Roettgers</dc:creator>
  <cp:lastModifiedBy>Christian Roettgers</cp:lastModifiedBy>
  <cp:lastPrinted>2012-09-18T19:03:23Z</cp:lastPrinted>
  <dcterms:created xsi:type="dcterms:W3CDTF">2012-08-20T03:30:02Z</dcterms:created>
  <dcterms:modified xsi:type="dcterms:W3CDTF">2012-09-28T22:32:03Z</dcterms:modified>
</cp:coreProperties>
</file>